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videncias GM\BOLETIN\"/>
    </mc:Choice>
  </mc:AlternateContent>
  <bookViews>
    <workbookView xWindow="0" yWindow="0" windowWidth="24000" windowHeight="9600"/>
  </bookViews>
  <sheets>
    <sheet name="Boletin 48" sheetId="1" r:id="rId1"/>
  </sheets>
  <definedNames>
    <definedName name="_xlnm._FilterDatabase" localSheetId="0" hidden="1">'Boletin 48'!$A$7:$C$7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12" i="1" l="1"/>
  <c r="C15" i="1"/>
  <c r="C9" i="1"/>
  <c r="C13" i="1"/>
  <c r="C14" i="1"/>
  <c r="C10" i="1"/>
  <c r="C8" i="1"/>
  <c r="B157" i="1"/>
  <c r="B158" i="1"/>
  <c r="B156" i="1"/>
  <c r="C11" i="1" l="1"/>
  <c r="C17" i="1"/>
  <c r="C16" i="1"/>
  <c r="B60" i="1"/>
  <c r="C59" i="1" l="1"/>
  <c r="C60" i="1"/>
  <c r="C58" i="1"/>
  <c r="B159" i="1" l="1"/>
  <c r="C166" i="1"/>
  <c r="B166" i="1"/>
  <c r="C171" i="1" l="1"/>
  <c r="B171" i="1"/>
  <c r="B113" i="1"/>
  <c r="B132" i="1" l="1"/>
  <c r="B54" i="1"/>
  <c r="C52" i="1" l="1"/>
  <c r="C53" i="1"/>
  <c r="C54" i="1"/>
  <c r="C51" i="1"/>
  <c r="C50" i="1"/>
  <c r="B70" i="1" l="1"/>
  <c r="B47" i="1"/>
  <c r="C46" i="1" s="1"/>
  <c r="B36" i="1"/>
  <c r="C32" i="1" s="1"/>
  <c r="C44" i="1" l="1"/>
  <c r="C47" i="1"/>
  <c r="C45" i="1"/>
  <c r="C33" i="1"/>
  <c r="C34" i="1"/>
  <c r="C31" i="1"/>
  <c r="C35" i="1"/>
</calcChain>
</file>

<file path=xl/sharedStrings.xml><?xml version="1.0" encoding="utf-8"?>
<sst xmlns="http://schemas.openxmlformats.org/spreadsheetml/2006/main" count="113" uniqueCount="68">
  <si>
    <t>Compras Menores</t>
  </si>
  <si>
    <t>Total general</t>
  </si>
  <si>
    <t>Modalidad de Compras</t>
  </si>
  <si>
    <t>Valor Total</t>
  </si>
  <si>
    <t>DISTRITO NACIONAL</t>
  </si>
  <si>
    <t>SANTO DOMINGO</t>
  </si>
  <si>
    <t>SANTIAGO</t>
  </si>
  <si>
    <t>Femenino</t>
  </si>
  <si>
    <t>Masculino</t>
  </si>
  <si>
    <t>No Especificado</t>
  </si>
  <si>
    <t>Monto contratado por genero del proveedor</t>
  </si>
  <si>
    <t>Montro contratado por tipo de proveedor</t>
  </si>
  <si>
    <t>Comparación de Precios</t>
  </si>
  <si>
    <t>Licitación Pública Internacional</t>
  </si>
  <si>
    <t>Licitación Pública Nacional</t>
  </si>
  <si>
    <t>Procesos de Excepción</t>
  </si>
  <si>
    <t>Gran empresa</t>
  </si>
  <si>
    <t>Persona Física</t>
  </si>
  <si>
    <t>Incompleta</t>
  </si>
  <si>
    <t>Depto. Políticas Normas y Procedimientos</t>
  </si>
  <si>
    <t>Total General</t>
  </si>
  <si>
    <t>Registro de Proveedores</t>
  </si>
  <si>
    <t>Compras por Debajo del Umbral</t>
  </si>
  <si>
    <t>SERVIDORES PUBLICOS CAPACITADOS</t>
  </si>
  <si>
    <t>PROVEEDORES CAPACITADOS</t>
  </si>
  <si>
    <t>SOCIEDAD CIVIL</t>
  </si>
  <si>
    <t>TOTAL CAPACITADOS</t>
  </si>
  <si>
    <t>Depto. Investigación y Reclamos</t>
  </si>
  <si>
    <t>Montro contratado por Unidad de Compras</t>
  </si>
  <si>
    <t>Base Legal</t>
  </si>
  <si>
    <t>Solicitudes Atendidas por temas, asuntos, interés del o la solicitante</t>
  </si>
  <si>
    <t>Cantidad</t>
  </si>
  <si>
    <t>Declinadas</t>
  </si>
  <si>
    <t>Público Meta</t>
  </si>
  <si>
    <t>Cantidad de Personas Capacitadas</t>
  </si>
  <si>
    <t>Monto Contratado</t>
  </si>
  <si>
    <t>MIPYMES Certificadas</t>
  </si>
  <si>
    <t>%</t>
  </si>
  <si>
    <t>Período:</t>
  </si>
  <si>
    <t>Procesos publicados por Modalidad de Compras</t>
  </si>
  <si>
    <t>Proveedores inscritos por Genero</t>
  </si>
  <si>
    <t>Proveedores inscritos por Tipo de RPE</t>
  </si>
  <si>
    <t>Gráficos Boletín:</t>
  </si>
  <si>
    <t>Subasta Inversa</t>
  </si>
  <si>
    <t>Sexo</t>
  </si>
  <si>
    <t>5 Provincia con mas contratos</t>
  </si>
  <si>
    <t>Monto contratado por MIPYME</t>
  </si>
  <si>
    <t xml:space="preserve">Sin especificar </t>
  </si>
  <si>
    <t>Licitación Restringida</t>
  </si>
  <si>
    <t>Sorteo de Obras</t>
  </si>
  <si>
    <t>Empresa no acogida a la Ley 187-17</t>
  </si>
  <si>
    <t>Procesos de Excepción Seguridad Nacional</t>
  </si>
  <si>
    <t>Empresa de Generación Hidroélectrica Dominicana</t>
  </si>
  <si>
    <t>#48</t>
  </si>
  <si>
    <t>T2-2023</t>
  </si>
  <si>
    <t>LA VEGA</t>
  </si>
  <si>
    <t>Ministerio de Educación</t>
  </si>
  <si>
    <t>Policia Nacional</t>
  </si>
  <si>
    <t>Servicio Nacional de Salud</t>
  </si>
  <si>
    <t xml:space="preserve">Monitoreo y Analisis de Datos </t>
  </si>
  <si>
    <t xml:space="preserve">Juridico </t>
  </si>
  <si>
    <t>Fomento y Desarrollo al Mercado Público</t>
  </si>
  <si>
    <t xml:space="preserve">Compras </t>
  </si>
  <si>
    <t>Asistencia al Usuario</t>
  </si>
  <si>
    <t>RRHH</t>
  </si>
  <si>
    <t>SERVIDORES PUBLICOS</t>
  </si>
  <si>
    <t>Plan Asistencia Social de la Presidencia</t>
  </si>
  <si>
    <t>No Especificada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</si>
</sst>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_-;\-* #,##0.0_-;_-* &quot;-&quot;??_-;_-@_-"/>
    <numFmt numFmtId="165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0"/>
      <name val="Calibri"/>
      <family val="2"/>
      <scheme val="minor"/>
    </font>
    <font>
      <b/>
      <sz val="11"/>
      <color theme="1"/>
      <name val="Book Antiqua"/>
      <family val="1"/>
    </font>
    <font>
      <sz val="11"/>
      <color rgb="FF212121"/>
      <name val="Times New Roman"/>
      <family val="1"/>
    </font>
    <font>
      <b/>
      <sz val="11"/>
      <color rgb="FFFFFFFF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999999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43" fontId="0" fillId="0" borderId="0" xfId="1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5" xfId="0" applyBorder="1"/>
    <xf numFmtId="0" fontId="0" fillId="0" borderId="0" xfId="0" applyBorder="1"/>
    <xf numFmtId="3" fontId="0" fillId="0" borderId="0" xfId="0" applyNumberFormat="1" applyBorder="1"/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6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9" fontId="0" fillId="0" borderId="0" xfId="3" applyFont="1"/>
    <xf numFmtId="9" fontId="0" fillId="0" borderId="0" xfId="3" applyFont="1" applyAlignment="1">
      <alignment horizontal="left"/>
    </xf>
    <xf numFmtId="9" fontId="0" fillId="0" borderId="0" xfId="3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0" fillId="0" borderId="1" xfId="3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1" fillId="0" borderId="1" xfId="2" applyNumberFormat="1" applyFont="1" applyFill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2" fillId="0" borderId="0" xfId="0" applyFont="1"/>
    <xf numFmtId="0" fontId="11" fillId="3" borderId="2" xfId="0" applyFont="1" applyFill="1" applyBorder="1" applyAlignment="1">
      <alignment horizontal="center" vertical="center" wrapText="1"/>
    </xf>
    <xf numFmtId="9" fontId="16" fillId="0" borderId="2" xfId="3" applyFont="1" applyBorder="1" applyAlignment="1">
      <alignment horizontal="center" vertical="center"/>
    </xf>
    <xf numFmtId="9" fontId="16" fillId="0" borderId="3" xfId="3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3" fontId="0" fillId="0" borderId="0" xfId="0" applyNumberFormat="1"/>
    <xf numFmtId="165" fontId="2" fillId="0" borderId="1" xfId="0" applyNumberFormat="1" applyFont="1" applyFill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9" fontId="2" fillId="0" borderId="1" xfId="3" applyFont="1" applyBorder="1" applyAlignment="1">
      <alignment horizontal="center"/>
    </xf>
  </cellXfs>
  <cellStyles count="4">
    <cellStyle name="Énfasis1" xfId="2" builtinId="29"/>
    <cellStyle name="Millares" xfId="1" builtinId="3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Monto contratado por modalidad de compras </a:t>
            </a:r>
            <a:r>
              <a:rPr lang="en-US" sz="1600" b="1" i="0" u="none" strike="noStrike" baseline="0">
                <a:effectLst/>
              </a:rPr>
              <a:t>abril - junio </a:t>
            </a:r>
            <a:r>
              <a:rPr lang="en-US" sz="1600"/>
              <a:t>2023 (Cifras en millones</a:t>
            </a:r>
            <a:r>
              <a:rPr lang="en-US" sz="1600" baseline="0"/>
              <a:t> RD$)</a:t>
            </a:r>
            <a:endParaRPr lang="en-U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48'!$A$8:$A$16</c:f>
              <c:strCache>
                <c:ptCount val="9"/>
                <c:pt idx="0">
                  <c:v>Licitación Pública Nacional</c:v>
                </c:pt>
                <c:pt idx="1">
                  <c:v>Procesos de Excepción</c:v>
                </c:pt>
                <c:pt idx="2">
                  <c:v>Comparación de Precios</c:v>
                </c:pt>
                <c:pt idx="3">
                  <c:v>Compras Menores</c:v>
                </c:pt>
                <c:pt idx="4">
                  <c:v>Compras por Debajo del Umbral</c:v>
                </c:pt>
                <c:pt idx="5">
                  <c:v>Licitación Restringida</c:v>
                </c:pt>
                <c:pt idx="6">
                  <c:v>Subasta Inversa</c:v>
                </c:pt>
                <c:pt idx="7">
                  <c:v>Procesos de Excepción Seguridad Nacional</c:v>
                </c:pt>
                <c:pt idx="8">
                  <c:v>Licitación Pública Internacional</c:v>
                </c:pt>
              </c:strCache>
            </c:strRef>
          </c:cat>
          <c:val>
            <c:numRef>
              <c:f>'Boletin 48'!$B$8:$B$16</c:f>
              <c:numCache>
                <c:formatCode>#,##0</c:formatCode>
                <c:ptCount val="9"/>
                <c:pt idx="0">
                  <c:v>19541</c:v>
                </c:pt>
                <c:pt idx="1">
                  <c:v>10573</c:v>
                </c:pt>
                <c:pt idx="2">
                  <c:v>5569</c:v>
                </c:pt>
                <c:pt idx="3">
                  <c:v>3288</c:v>
                </c:pt>
                <c:pt idx="4">
                  <c:v>876</c:v>
                </c:pt>
                <c:pt idx="5">
                  <c:v>235</c:v>
                </c:pt>
                <c:pt idx="6">
                  <c:v>181</c:v>
                </c:pt>
                <c:pt idx="7">
                  <c:v>95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6-40C4-A752-41175C6BEB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Número de personas capacitadas por género por la DGCP</a:t>
            </a:r>
            <a:r>
              <a:rPr lang="es-DO" b="1" baseline="0"/>
              <a:t> abril - junio</a:t>
            </a:r>
            <a:r>
              <a:rPr lang="es-DO" b="1"/>
              <a:t>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46-4321-8CB1-F2AC1CF22B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C46-4321-8CB1-F2AC1CF22B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A6-41DA-B713-80923E0A83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'Boletin 48'!$A$227:$A$229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Sin especificar </c:v>
                </c:pt>
              </c:strCache>
            </c:strRef>
          </c:cat>
          <c:val>
            <c:numRef>
              <c:f>'Boletin 48'!$B$227:$B$229</c:f>
              <c:numCache>
                <c:formatCode>General</c:formatCode>
                <c:ptCount val="3"/>
                <c:pt idx="0">
                  <c:v>40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8-4DD5-AEFA-FB0114FDC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5 Provincias del Gobierno Central con mayor volumen en compras </a:t>
            </a:r>
            <a:r>
              <a:rPr lang="en-US" sz="1600" b="1" i="0" u="none" strike="noStrike" baseline="0">
                <a:effectLst/>
              </a:rPr>
              <a:t>abril - junio 2023</a:t>
            </a:r>
            <a:r>
              <a:rPr lang="en-US" sz="1600" b="1" i="0" u="none" strike="noStrike" baseline="0"/>
              <a:t> </a:t>
            </a:r>
            <a:endParaRPr lang="es-DO" sz="1600"/>
          </a:p>
          <a:p>
            <a:pPr algn="ctr" rtl="0">
              <a:defRPr sz="1600"/>
            </a:pPr>
            <a:endParaRPr lang="en-U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Provincia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48'!$A$31:$A$35</c:f>
              <c:strCache>
                <c:ptCount val="5"/>
                <c:pt idx="0">
                  <c:v>DISTRITO NACIONAL</c:v>
                </c:pt>
                <c:pt idx="1">
                  <c:v>SANTO DOMINGO</c:v>
                </c:pt>
                <c:pt idx="2">
                  <c:v>SANTIAGO</c:v>
                </c:pt>
                <c:pt idx="3">
                  <c:v>LA VEGA</c:v>
                </c:pt>
                <c:pt idx="4">
                  <c:v>No Especificada</c:v>
                </c:pt>
              </c:strCache>
            </c:strRef>
          </c:cat>
          <c:val>
            <c:numRef>
              <c:f>'Boletin 48'!$B$31:$B$35</c:f>
              <c:numCache>
                <c:formatCode>#,##0.00</c:formatCode>
                <c:ptCount val="5"/>
                <c:pt idx="0">
                  <c:v>28006526051.215904</c:v>
                </c:pt>
                <c:pt idx="1">
                  <c:v>7662702533.6145077</c:v>
                </c:pt>
                <c:pt idx="2">
                  <c:v>1952777272.4935992</c:v>
                </c:pt>
                <c:pt idx="3">
                  <c:v>845090347.05309975</c:v>
                </c:pt>
                <c:pt idx="4">
                  <c:v>535113667.05680007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B-4591-80B4-305A7DA0C1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>
                <a:solidFill>
                  <a:sysClr val="windowText" lastClr="000000"/>
                </a:solidFill>
              </a:rPr>
              <a:t>República Dominicana: Difusión de los procesos por modalidad de </a:t>
            </a:r>
            <a:r>
              <a:rPr lang="es-DO"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compra abril - junio </a:t>
            </a:r>
            <a:r>
              <a:rPr lang="en-US"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2023</a:t>
            </a:r>
            <a:endParaRPr lang="es-DO" sz="16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48'!$A$87:$A$95</c:f>
              <c:strCache>
                <c:ptCount val="9"/>
                <c:pt idx="0">
                  <c:v>Licitación Pública Internacional</c:v>
                </c:pt>
                <c:pt idx="1">
                  <c:v>Procesos de Excepción Seguridad Nacional</c:v>
                </c:pt>
                <c:pt idx="2">
                  <c:v>Sorteo de Obras</c:v>
                </c:pt>
                <c:pt idx="3">
                  <c:v>Subasta Inversa</c:v>
                </c:pt>
                <c:pt idx="4">
                  <c:v>Licitación Pública Nacional</c:v>
                </c:pt>
                <c:pt idx="5">
                  <c:v>Procesos de Excepción</c:v>
                </c:pt>
                <c:pt idx="6">
                  <c:v>Comparación de Precios</c:v>
                </c:pt>
                <c:pt idx="7">
                  <c:v>Compras Menores</c:v>
                </c:pt>
                <c:pt idx="8">
                  <c:v>Compras por Debajo del Umbral</c:v>
                </c:pt>
              </c:strCache>
            </c:strRef>
          </c:cat>
          <c:val>
            <c:numRef>
              <c:f>'Boletin 48'!$B$87:$B$95</c:f>
              <c:numCache>
                <c:formatCode>#,##0</c:formatCode>
                <c:ptCount val="9"/>
                <c:pt idx="0">
                  <c:v>2</c:v>
                </c:pt>
                <c:pt idx="1">
                  <c:v>7</c:v>
                </c:pt>
                <c:pt idx="2">
                  <c:v>11</c:v>
                </c:pt>
                <c:pt idx="3">
                  <c:v>19</c:v>
                </c:pt>
                <c:pt idx="4">
                  <c:v>237</c:v>
                </c:pt>
                <c:pt idx="5">
                  <c:v>657</c:v>
                </c:pt>
                <c:pt idx="6">
                  <c:v>837</c:v>
                </c:pt>
                <c:pt idx="7">
                  <c:v>5043</c:v>
                </c:pt>
                <c:pt idx="8">
                  <c:v>9827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3-48F9-9CC9-5CC28A25B7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9282559"/>
        <c:axId val="619279647"/>
      </c:barChart>
      <c:catAx>
        <c:axId val="619282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19279647"/>
        <c:crosses val="autoZero"/>
        <c:auto val="1"/>
        <c:lblAlgn val="ctr"/>
        <c:lblOffset val="100"/>
        <c:noMultiLvlLbl val="0"/>
      </c:catAx>
      <c:valAx>
        <c:axId val="619279647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19282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Cantidad de proveedores inscritos por tipo de empresa a</a:t>
            </a:r>
            <a:r>
              <a:rPr lang="es-DO" b="1" baseline="0"/>
              <a:t> junio 2023</a:t>
            </a:r>
            <a:endParaRPr lang="es-DO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48'!$A$128:$A$131</c:f>
              <c:strCache>
                <c:ptCount val="4"/>
                <c:pt idx="0">
                  <c:v>Empresa no acogida a la Ley 187-17</c:v>
                </c:pt>
                <c:pt idx="1">
                  <c:v>Gran empresa</c:v>
                </c:pt>
                <c:pt idx="2">
                  <c:v>MIPYMES Certificadas</c:v>
                </c:pt>
                <c:pt idx="3">
                  <c:v>Persona Física</c:v>
                </c:pt>
              </c:strCache>
            </c:strRef>
          </c:cat>
          <c:val>
            <c:numRef>
              <c:f>'Boletin 48'!$B$128:$B$131</c:f>
              <c:numCache>
                <c:formatCode>#,##0_ ;\-#,##0\ </c:formatCode>
                <c:ptCount val="4"/>
                <c:pt idx="0">
                  <c:v>50990</c:v>
                </c:pt>
                <c:pt idx="1">
                  <c:v>828</c:v>
                </c:pt>
                <c:pt idx="2">
                  <c:v>13600</c:v>
                </c:pt>
                <c:pt idx="3">
                  <c:v>45988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0-4BAB-B917-D76AF5A733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36349104"/>
        <c:axId val="2136343696"/>
      </c:barChart>
      <c:catAx>
        <c:axId val="213634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36343696"/>
        <c:crosses val="autoZero"/>
        <c:auto val="1"/>
        <c:lblAlgn val="ctr"/>
        <c:lblOffset val="100"/>
        <c:noMultiLvlLbl val="0"/>
      </c:catAx>
      <c:valAx>
        <c:axId val="2136343696"/>
        <c:scaling>
          <c:orientation val="minMax"/>
        </c:scaling>
        <c:delete val="1"/>
        <c:axPos val="l"/>
        <c:numFmt formatCode="#,##0_ ;\-#,##0\ " sourceLinked="1"/>
        <c:majorTickMark val="none"/>
        <c:minorTickMark val="none"/>
        <c:tickLblPos val="nextTo"/>
        <c:crossAx val="213634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 b="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Número de personas capacitadas por la DGCP </a:t>
            </a:r>
            <a:r>
              <a:rPr lang="en-US" sz="1600" b="1" i="0" u="none" strike="noStrike" baseline="0">
                <a:effectLst/>
              </a:rPr>
              <a:t>abril - junio </a:t>
            </a:r>
            <a:r>
              <a:rPr lang="es-DO" sz="1600" b="1"/>
              <a:t>2023</a:t>
            </a:r>
          </a:p>
        </c:rich>
      </c:tx>
      <c:layout>
        <c:manualLayout>
          <c:xMode val="edge"/>
          <c:yMode val="edge"/>
          <c:x val="0.17590707668279959"/>
          <c:y val="1.8406670751401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48'!$A$157:$A$158</c:f>
              <c:strCache>
                <c:ptCount val="2"/>
                <c:pt idx="0">
                  <c:v>PROVEEDORES CAPACITADOS</c:v>
                </c:pt>
                <c:pt idx="1">
                  <c:v>SERVIDORES PUBLICOS CAPACITADOS</c:v>
                </c:pt>
              </c:strCache>
            </c:strRef>
          </c:cat>
          <c:val>
            <c:numRef>
              <c:f>'Boletin 48'!$B$157:$B$158</c:f>
              <c:numCache>
                <c:formatCode>General</c:formatCode>
                <c:ptCount val="2"/>
                <c:pt idx="0">
                  <c:v>306</c:v>
                </c:pt>
                <c:pt idx="1">
                  <c:v>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F-4796-AEF2-D4F0CBB8C4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00348048"/>
        <c:axId val="2000350960"/>
      </c:barChart>
      <c:catAx>
        <c:axId val="200034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00350960"/>
        <c:crosses val="autoZero"/>
        <c:auto val="1"/>
        <c:lblAlgn val="ctr"/>
        <c:lblOffset val="100"/>
        <c:noMultiLvlLbl val="0"/>
      </c:catAx>
      <c:valAx>
        <c:axId val="2000350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034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República Dominicana: Solicitudes atendidas por tema de interes de abril - junio 2023</a:t>
            </a:r>
            <a:endParaRPr lang="es-DO" sz="1600"/>
          </a:p>
        </c:rich>
      </c:tx>
      <c:layout>
        <c:manualLayout>
          <c:xMode val="edge"/>
          <c:yMode val="edge"/>
          <c:x val="0.1062607310500671"/>
          <c:y val="1.86014477882748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A5-9C43-9694-C1AF60E31AC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A5-9C43-9694-C1AF60E31AC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A5-9C43-9694-C1AF60E31AC1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7A5-9C43-9694-C1AF60E31AC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7A5-9C43-9694-C1AF60E31AC1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7A5-9C43-9694-C1AF60E31AC1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7A5-9C43-9694-C1AF60E31AC1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7A5-9C43-9694-C1AF60E31AC1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7A5-9C43-9694-C1AF60E31AC1}"/>
              </c:ext>
            </c:extLst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5B3-41EE-B055-5CC46AF3173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952-4DB7-8221-BE46F401EA9E}"/>
              </c:ext>
            </c:extLst>
          </c:dPt>
          <c:dPt>
            <c:idx val="1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952-4DB7-8221-BE46F401EA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'Boletin 48'!$A$196:$A$207</c:f>
              <c:strCache>
                <c:ptCount val="12"/>
                <c:pt idx="0">
                  <c:v>Incompleta</c:v>
                </c:pt>
                <c:pt idx="1">
                  <c:v>Registro de Proveedores</c:v>
                </c:pt>
                <c:pt idx="2">
                  <c:v>Declinadas</c:v>
                </c:pt>
                <c:pt idx="3">
                  <c:v>Monitoreo y Analisis de Datos </c:v>
                </c:pt>
                <c:pt idx="4">
                  <c:v>Depto. Investigación y Reclamos</c:v>
                </c:pt>
                <c:pt idx="5">
                  <c:v>Depto. Políticas Normas y Procedimientos</c:v>
                </c:pt>
                <c:pt idx="6">
                  <c:v>Base Legal</c:v>
                </c:pt>
                <c:pt idx="7">
                  <c:v>Juridico </c:v>
                </c:pt>
                <c:pt idx="8">
                  <c:v>Fomento y Desarrollo al Mercado Público</c:v>
                </c:pt>
                <c:pt idx="9">
                  <c:v>Compras </c:v>
                </c:pt>
                <c:pt idx="10">
                  <c:v>Asistencia al Usuario</c:v>
                </c:pt>
                <c:pt idx="11">
                  <c:v>RRHH</c:v>
                </c:pt>
              </c:strCache>
            </c:strRef>
          </c:cat>
          <c:val>
            <c:numRef>
              <c:f>'Boletin 48'!$B$196:$B$207</c:f>
              <c:numCache>
                <c:formatCode>General</c:formatCode>
                <c:ptCount val="12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14</c:v>
                </c:pt>
                <c:pt idx="4">
                  <c:v>11</c:v>
                </c:pt>
                <c:pt idx="5">
                  <c:v>8</c:v>
                </c:pt>
                <c:pt idx="6">
                  <c:v>34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B-44CA-AC11-C5E41D954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</a:t>
            </a:r>
            <a:r>
              <a:rPr lang="en-US" sz="1600" b="1"/>
              <a:t>Proveedores inscritos por género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'Boletin 48'!$B$109</c:f>
              <c:strCache>
                <c:ptCount val="1"/>
                <c:pt idx="0">
                  <c:v>Total General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9B-4FD3-87B8-8A0DBE92A5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9B-4FD3-87B8-8A0DBE92A5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D9B-4FD3-87B8-8A0DBE92A5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'Boletin 48'!$A$110:$A$112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No Especificado</c:v>
                </c:pt>
              </c:strCache>
            </c:strRef>
          </c:cat>
          <c:val>
            <c:numRef>
              <c:f>'Boletin 48'!$B$110:$B$112</c:f>
              <c:numCache>
                <c:formatCode>#,##0</c:formatCode>
                <c:ptCount val="3"/>
                <c:pt idx="0">
                  <c:v>27929</c:v>
                </c:pt>
                <c:pt idx="1">
                  <c:v>75986</c:v>
                </c:pt>
                <c:pt idx="2">
                  <c:v>5946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FF3-BFAE-B0B612A53A0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República Dominicana: Unidades de Compras del Gobierno Central con mayor volumen abril - junio </a:t>
            </a:r>
            <a:r>
              <a:rPr lang="en-US" sz="1600" b="1" i="0" u="none" strike="noStrike" baseline="0">
                <a:effectLst/>
              </a:rPr>
              <a:t>2023</a:t>
            </a:r>
            <a:endParaRPr lang="en-US" sz="1600">
              <a:effectLst/>
            </a:endParaRPr>
          </a:p>
          <a:p>
            <a:pPr algn="ctr" rtl="0">
              <a:defRPr sz="1600"/>
            </a:pPr>
            <a:endParaRPr lang="en-U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48'!$A$65:$A$69</c:f>
              <c:strCache>
                <c:ptCount val="5"/>
                <c:pt idx="0">
                  <c:v>Ministerio de Educación</c:v>
                </c:pt>
                <c:pt idx="1">
                  <c:v>Empresa de Generación Hidroélectrica Dominicana</c:v>
                </c:pt>
                <c:pt idx="2">
                  <c:v>Servicio Nacional de Salud</c:v>
                </c:pt>
                <c:pt idx="3">
                  <c:v>Policia Nacional</c:v>
                </c:pt>
                <c:pt idx="4">
                  <c:v>Plan Asistencia Social de la Presidencia</c:v>
                </c:pt>
              </c:strCache>
            </c:strRef>
          </c:cat>
          <c:val>
            <c:numRef>
              <c:f>'Boletin 48'!$B$65:$B$69</c:f>
              <c:numCache>
                <c:formatCode>#,##0.00</c:formatCode>
                <c:ptCount val="5"/>
                <c:pt idx="0">
                  <c:v>3647036002.8980026</c:v>
                </c:pt>
                <c:pt idx="1">
                  <c:v>3375545918.6720014</c:v>
                </c:pt>
                <c:pt idx="2">
                  <c:v>2776389568.2600031</c:v>
                </c:pt>
                <c:pt idx="3">
                  <c:v>1863518309.9300001</c:v>
                </c:pt>
                <c:pt idx="4">
                  <c:v>1688589705.0099998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C-F44A-A8B5-71A3091427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effectLst/>
              </a:rPr>
              <a:t>República Dominicana: Porcentaje de personas capacitadas por género por la DGCP </a:t>
            </a:r>
            <a:r>
              <a:rPr lang="en-US" sz="1600" b="1" i="0" u="none" strike="noStrike" baseline="0">
                <a:effectLst/>
              </a:rPr>
              <a:t>abril - junio </a:t>
            </a:r>
            <a:r>
              <a:rPr lang="es-DO" sz="1600" b="1" i="0" baseline="0">
                <a:effectLst/>
              </a:rPr>
              <a:t>2023</a:t>
            </a:r>
            <a:endParaRPr lang="en-US" sz="16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CD0-7044-84A1-B915CFD256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D0-7044-84A1-B915CFD256C5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D0-7044-84A1-B915CFD256C5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D0-7044-84A1-B915CFD256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'Boletin 48'!$B$170:$C$170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48'!$B$171:$C$171</c:f>
              <c:numCache>
                <c:formatCode>0%</c:formatCode>
                <c:ptCount val="2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0-7044-84A1-B915CFD256C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79-4B10-B52C-833F0129B3DF}"/>
              </c:ext>
            </c:extLst>
          </c:dPt>
          <c:cat>
            <c:strRef>
              <c:f>'Boletin 48'!$B$170:$C$170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48'!$C$166</c:f>
              <c:numCache>
                <c:formatCode>General</c:formatCode>
                <c:ptCount val="1"/>
                <c:pt idx="0">
                  <c:v>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D0-7044-84A1-B915CFD2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620485</xdr:colOff>
      <xdr:row>3</xdr:row>
      <xdr:rowOff>269874</xdr:rowOff>
    </xdr:from>
    <xdr:to>
      <xdr:col>10</xdr:col>
      <xdr:colOff>653143</xdr:colOff>
      <xdr:row>25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555170</xdr:colOff>
      <xdr:row>26</xdr:row>
      <xdr:rowOff>172810</xdr:rowOff>
    </xdr:from>
    <xdr:to>
      <xdr:col>11</xdr:col>
      <xdr:colOff>27213</xdr:colOff>
      <xdr:row>48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543378</xdr:colOff>
      <xdr:row>83</xdr:row>
      <xdr:rowOff>83456</xdr:rowOff>
    </xdr:from>
    <xdr:to>
      <xdr:col>9</xdr:col>
      <xdr:colOff>140154</xdr:colOff>
      <xdr:row>103</xdr:row>
      <xdr:rowOff>61231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510722</xdr:colOff>
      <xdr:row>125</xdr:row>
      <xdr:rowOff>72570</xdr:rowOff>
    </xdr:from>
    <xdr:to>
      <xdr:col>9</xdr:col>
      <xdr:colOff>131990</xdr:colOff>
      <xdr:row>149</xdr:row>
      <xdr:rowOff>117020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558951</xdr:colOff>
      <xdr:row>152</xdr:row>
      <xdr:rowOff>140155</xdr:rowOff>
    </xdr:from>
    <xdr:to>
      <xdr:col>6</xdr:col>
      <xdr:colOff>481693</xdr:colOff>
      <xdr:row>166</xdr:row>
      <xdr:rowOff>159355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534457</xdr:colOff>
      <xdr:row>190</xdr:row>
      <xdr:rowOff>36739</xdr:rowOff>
    </xdr:from>
    <xdr:to>
      <xdr:col>11</xdr:col>
      <xdr:colOff>679602</xdr:colOff>
      <xdr:row>219</xdr:row>
      <xdr:rowOff>99029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530110</xdr:colOff>
      <xdr:row>106</xdr:row>
      <xdr:rowOff>176778</xdr:rowOff>
    </xdr:from>
    <xdr:to>
      <xdr:col>8</xdr:col>
      <xdr:colOff>174626</xdr:colOff>
      <xdr:row>124</xdr:row>
      <xdr:rowOff>75971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564696</xdr:colOff>
      <xdr:row>62</xdr:row>
      <xdr:rowOff>6804</xdr:rowOff>
    </xdr:from>
    <xdr:to>
      <xdr:col>11</xdr:col>
      <xdr:colOff>394607</xdr:colOff>
      <xdr:row>82</xdr:row>
      <xdr:rowOff>40822</xdr:rowOff>
    </xdr:to>
    <xdr:graphicFrame macro="">
      <xdr:nvGraphicFramePr>
        <xdr:cNvPr id="13" name="Gráfico 2">
          <a:extLst>
            <a:ext uri="{FF2B5EF4-FFF2-40B4-BE49-F238E27FC236}">
              <a16:creationId xmlns:a16="http://schemas.microsoft.com/office/drawing/2014/main" id="{75CC1279-A188-8F43-976C-D398EC4BE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558799</xdr:colOff>
      <xdr:row>167</xdr:row>
      <xdr:rowOff>146504</xdr:rowOff>
    </xdr:from>
    <xdr:to>
      <xdr:col>7</xdr:col>
      <xdr:colOff>462643</xdr:colOff>
      <xdr:row>186</xdr:row>
      <xdr:rowOff>81643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AFC35B2-D4C7-074D-A9C2-06D3EF070F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734786</xdr:colOff>
      <xdr:row>223</xdr:row>
      <xdr:rowOff>138793</xdr:rowOff>
    </xdr:from>
    <xdr:to>
      <xdr:col>6</xdr:col>
      <xdr:colOff>612321</xdr:colOff>
      <xdr:row>241</xdr:row>
      <xdr:rowOff>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30"/>
  <sheetViews>
    <sheetView showGridLines="0" tabSelected="1" topLeftCell="A4" zoomScale="60" zoomScaleNormal="60" workbookViewId="0">
      <selection activeCell="B58" sqref="B58:B60"/>
    </sheetView>
  </sheetViews>
  <sheetFormatPr baseColWidth="10" defaultRowHeight="15" x14ac:dyDescent="0.25"/>
  <cols>
    <col min="1" max="1" width="65.42578125" bestFit="1" customWidth="1"/>
    <col min="2" max="2" width="42.42578125" bestFit="1" customWidth="1"/>
    <col min="3" max="3" width="18.28515625" customWidth="1"/>
    <col min="4" max="4" width="41.42578125" bestFit="1" customWidth="1"/>
    <col min="5" max="5" width="19.7109375" customWidth="1"/>
    <col min="6" max="6" width="13.140625" bestFit="1" customWidth="1"/>
    <col min="17" max="17" width="48.28515625" bestFit="1" customWidth="1"/>
  </cols>
  <sheetData>
    <row r="2" spans="1:3" ht="15.75" thickBot="1" x14ac:dyDescent="0.3"/>
    <row r="3" spans="1:3" ht="23.25" x14ac:dyDescent="0.25">
      <c r="A3" s="49" t="s">
        <v>42</v>
      </c>
      <c r="B3" s="50" t="s">
        <v>53</v>
      </c>
    </row>
    <row r="4" spans="1:3" ht="24" thickBot="1" x14ac:dyDescent="0.3">
      <c r="A4" s="51" t="s">
        <v>38</v>
      </c>
      <c r="B4" s="52" t="s">
        <v>54</v>
      </c>
    </row>
    <row r="7" spans="1:3" x14ac:dyDescent="0.25">
      <c r="A7" s="20" t="s">
        <v>2</v>
      </c>
      <c r="B7" s="20" t="s">
        <v>3</v>
      </c>
      <c r="C7" s="20" t="s">
        <v>37</v>
      </c>
    </row>
    <row r="8" spans="1:3" x14ac:dyDescent="0.25">
      <c r="A8" s="25" t="s">
        <v>14</v>
      </c>
      <c r="B8" s="22">
        <v>19541</v>
      </c>
      <c r="C8" s="23">
        <f t="shared" ref="C8:C17" si="0">+B8/$B$17</f>
        <v>0.4841914861985232</v>
      </c>
    </row>
    <row r="9" spans="1:3" x14ac:dyDescent="0.25">
      <c r="A9" s="25" t="s">
        <v>15</v>
      </c>
      <c r="B9" s="22">
        <v>10573</v>
      </c>
      <c r="C9" s="23">
        <f t="shared" si="0"/>
        <v>0.26198027652510036</v>
      </c>
    </row>
    <row r="10" spans="1:3" x14ac:dyDescent="0.25">
      <c r="A10" s="25" t="s">
        <v>12</v>
      </c>
      <c r="B10" s="22">
        <v>5569</v>
      </c>
      <c r="C10" s="23">
        <f t="shared" si="0"/>
        <v>0.13798998959314138</v>
      </c>
    </row>
    <row r="11" spans="1:3" x14ac:dyDescent="0.25">
      <c r="A11" s="25" t="s">
        <v>0</v>
      </c>
      <c r="B11" s="22">
        <v>3288</v>
      </c>
      <c r="C11" s="23">
        <f t="shared" si="0"/>
        <v>8.1470836017642101E-2</v>
      </c>
    </row>
    <row r="12" spans="1:3" x14ac:dyDescent="0.25">
      <c r="A12" s="25" t="s">
        <v>22</v>
      </c>
      <c r="B12" s="22">
        <v>876</v>
      </c>
      <c r="C12" s="23">
        <f t="shared" si="0"/>
        <v>2.1705733683532385E-2</v>
      </c>
    </row>
    <row r="13" spans="1:3" x14ac:dyDescent="0.25">
      <c r="A13" s="25" t="s">
        <v>48</v>
      </c>
      <c r="B13" s="22">
        <v>235</v>
      </c>
      <c r="C13" s="23">
        <f t="shared" si="0"/>
        <v>5.8228851776599439E-3</v>
      </c>
    </row>
    <row r="14" spans="1:3" x14ac:dyDescent="0.25">
      <c r="A14" s="25" t="s">
        <v>43</v>
      </c>
      <c r="B14" s="22">
        <v>181</v>
      </c>
      <c r="C14" s="23">
        <f t="shared" si="0"/>
        <v>4.4848604985380843E-3</v>
      </c>
    </row>
    <row r="15" spans="1:3" x14ac:dyDescent="0.25">
      <c r="A15" s="25" t="s">
        <v>51</v>
      </c>
      <c r="B15" s="22">
        <v>95</v>
      </c>
      <c r="C15" s="23">
        <f t="shared" si="0"/>
        <v>2.3539323058625302E-3</v>
      </c>
    </row>
    <row r="16" spans="1:3" x14ac:dyDescent="0.25">
      <c r="A16" s="25" t="s">
        <v>13</v>
      </c>
      <c r="B16" s="22">
        <v>12</v>
      </c>
      <c r="C16" s="23">
        <f t="shared" si="0"/>
        <v>2.973388175826354E-4</v>
      </c>
    </row>
    <row r="17" spans="1:4" x14ac:dyDescent="0.25">
      <c r="A17" s="24" t="s">
        <v>1</v>
      </c>
      <c r="B17" s="58">
        <f>SUM(B8:B15)</f>
        <v>40358</v>
      </c>
      <c r="C17" s="60">
        <f t="shared" si="0"/>
        <v>1</v>
      </c>
      <c r="D17" s="5"/>
    </row>
    <row r="18" spans="1:4" x14ac:dyDescent="0.25">
      <c r="D18" s="5"/>
    </row>
    <row r="19" spans="1:4" x14ac:dyDescent="0.25">
      <c r="D19" s="5"/>
    </row>
    <row r="20" spans="1:4" x14ac:dyDescent="0.25">
      <c r="D20" s="5"/>
    </row>
    <row r="21" spans="1:4" x14ac:dyDescent="0.25">
      <c r="A21" s="1"/>
      <c r="B21" s="57"/>
      <c r="C21" s="18"/>
      <c r="D21" s="5"/>
    </row>
    <row r="22" spans="1:4" x14ac:dyDescent="0.25">
      <c r="A22" s="1"/>
      <c r="B22" s="57"/>
      <c r="C22" s="18"/>
      <c r="D22" s="5"/>
    </row>
    <row r="23" spans="1:4" x14ac:dyDescent="0.25">
      <c r="A23" s="1"/>
      <c r="B23" s="57"/>
      <c r="C23" s="18"/>
      <c r="D23" s="5"/>
    </row>
    <row r="24" spans="1:4" x14ac:dyDescent="0.25">
      <c r="A24" s="1"/>
      <c r="B24" s="57"/>
      <c r="C24" s="18"/>
      <c r="D24" s="5"/>
    </row>
    <row r="25" spans="1:4" x14ac:dyDescent="0.25">
      <c r="A25" s="1"/>
      <c r="C25" s="19"/>
      <c r="D25" s="5"/>
    </row>
    <row r="26" spans="1:4" x14ac:dyDescent="0.25">
      <c r="A26" s="1"/>
      <c r="C26" s="19"/>
    </row>
    <row r="27" spans="1:4" x14ac:dyDescent="0.25">
      <c r="A27" s="1"/>
      <c r="C27" s="19"/>
    </row>
    <row r="28" spans="1:4" x14ac:dyDescent="0.25">
      <c r="C28" s="17"/>
    </row>
    <row r="29" spans="1:4" x14ac:dyDescent="0.25">
      <c r="C29" s="17"/>
    </row>
    <row r="30" spans="1:4" x14ac:dyDescent="0.25">
      <c r="A30" s="10" t="s">
        <v>45</v>
      </c>
      <c r="B30" s="10" t="s">
        <v>35</v>
      </c>
      <c r="C30" s="10" t="s">
        <v>37</v>
      </c>
    </row>
    <row r="31" spans="1:4" x14ac:dyDescent="0.25">
      <c r="A31" s="25" t="s">
        <v>4</v>
      </c>
      <c r="B31" s="26">
        <v>28006526051.215904</v>
      </c>
      <c r="C31" s="27">
        <f>+B31/$B$36</f>
        <v>0.71807536402516792</v>
      </c>
    </row>
    <row r="32" spans="1:4" x14ac:dyDescent="0.25">
      <c r="A32" s="25" t="s">
        <v>5</v>
      </c>
      <c r="B32" s="26">
        <v>7662702533.6145077</v>
      </c>
      <c r="C32" s="27">
        <f>+B32/$B$36</f>
        <v>0.19646841958118996</v>
      </c>
    </row>
    <row r="33" spans="1:3" x14ac:dyDescent="0.25">
      <c r="A33" s="25" t="s">
        <v>6</v>
      </c>
      <c r="B33" s="26">
        <v>1952777272.4935992</v>
      </c>
      <c r="C33" s="27">
        <f>+B33/$B$36</f>
        <v>5.0068375072353441E-2</v>
      </c>
    </row>
    <row r="34" spans="1:3" x14ac:dyDescent="0.25">
      <c r="A34" s="25" t="s">
        <v>55</v>
      </c>
      <c r="B34" s="26">
        <v>845090347.05309975</v>
      </c>
      <c r="C34" s="27">
        <f>+B34/$B$36</f>
        <v>2.1667755489723231E-2</v>
      </c>
    </row>
    <row r="35" spans="1:3" x14ac:dyDescent="0.25">
      <c r="A35" s="25" t="s">
        <v>67</v>
      </c>
      <c r="B35" s="26">
        <v>535113667.05680007</v>
      </c>
      <c r="C35" s="27">
        <f>+B35/$B$36</f>
        <v>1.3720085831565386E-2</v>
      </c>
    </row>
    <row r="36" spans="1:3" x14ac:dyDescent="0.25">
      <c r="A36" s="10" t="s">
        <v>1</v>
      </c>
      <c r="B36" s="28">
        <f>SUM(B31:B35)</f>
        <v>39002209871.433914</v>
      </c>
      <c r="C36" s="27">
        <v>1</v>
      </c>
    </row>
    <row r="37" spans="1:3" x14ac:dyDescent="0.25">
      <c r="C37" s="17"/>
    </row>
    <row r="38" spans="1:3" x14ac:dyDescent="0.25">
      <c r="A38" s="3"/>
      <c r="C38" s="17"/>
    </row>
    <row r="39" spans="1:3" x14ac:dyDescent="0.25">
      <c r="C39" s="17"/>
    </row>
    <row r="40" spans="1:3" x14ac:dyDescent="0.25">
      <c r="C40" s="17"/>
    </row>
    <row r="41" spans="1:3" x14ac:dyDescent="0.25">
      <c r="C41" s="17"/>
    </row>
    <row r="42" spans="1:3" x14ac:dyDescent="0.25">
      <c r="C42" s="17"/>
    </row>
    <row r="43" spans="1:3" x14ac:dyDescent="0.25">
      <c r="A43" s="10" t="s">
        <v>10</v>
      </c>
      <c r="B43" s="10" t="s">
        <v>35</v>
      </c>
      <c r="C43" s="10" t="s">
        <v>37</v>
      </c>
    </row>
    <row r="44" spans="1:3" x14ac:dyDescent="0.25">
      <c r="A44" s="25" t="s">
        <v>7</v>
      </c>
      <c r="B44" s="29">
        <v>9529250182.2952118</v>
      </c>
      <c r="C44" s="23">
        <f>+B44/$B$47</f>
        <v>0.23602184787546421</v>
      </c>
    </row>
    <row r="45" spans="1:3" x14ac:dyDescent="0.25">
      <c r="A45" s="25" t="s">
        <v>8</v>
      </c>
      <c r="B45" s="29">
        <v>30844479889.03603</v>
      </c>
      <c r="C45" s="23">
        <f>+B45/$B$47</f>
        <v>0.76396054263468038</v>
      </c>
    </row>
    <row r="46" spans="1:3" x14ac:dyDescent="0.25">
      <c r="A46" s="25" t="s">
        <v>9</v>
      </c>
      <c r="B46" s="29">
        <v>710973.31</v>
      </c>
      <c r="C46" s="23">
        <f>+B46/$B$47</f>
        <v>1.760948985557201E-5</v>
      </c>
    </row>
    <row r="47" spans="1:3" x14ac:dyDescent="0.25">
      <c r="A47" s="10" t="s">
        <v>1</v>
      </c>
      <c r="B47" s="11">
        <f>SUM(B44:B46)</f>
        <v>40374441044.641235</v>
      </c>
      <c r="C47" s="23">
        <f>+B47/$B$47</f>
        <v>1</v>
      </c>
    </row>
    <row r="48" spans="1:3" x14ac:dyDescent="0.25">
      <c r="A48" s="16"/>
      <c r="B48" s="30"/>
      <c r="C48" s="19"/>
    </row>
    <row r="49" spans="1:3" x14ac:dyDescent="0.25">
      <c r="A49" s="20" t="s">
        <v>11</v>
      </c>
      <c r="B49" s="10" t="s">
        <v>35</v>
      </c>
      <c r="C49" s="10" t="s">
        <v>37</v>
      </c>
    </row>
    <row r="50" spans="1:3" x14ac:dyDescent="0.25">
      <c r="A50" s="25" t="s">
        <v>50</v>
      </c>
      <c r="B50" s="29">
        <v>19326698849.575825</v>
      </c>
      <c r="C50" s="23">
        <f>+B50/$B$54</f>
        <v>0.47868647464881564</v>
      </c>
    </row>
    <row r="51" spans="1:3" x14ac:dyDescent="0.25">
      <c r="A51" s="25" t="s">
        <v>16</v>
      </c>
      <c r="B51" s="29">
        <v>5120035731.8610077</v>
      </c>
      <c r="C51" s="23">
        <f>+B51/$B$54</f>
        <v>0.12681378613266414</v>
      </c>
    </row>
    <row r="52" spans="1:3" x14ac:dyDescent="0.25">
      <c r="A52" s="25" t="s">
        <v>36</v>
      </c>
      <c r="B52" s="29">
        <v>15416760096.54854</v>
      </c>
      <c r="C52" s="23">
        <f>+B52/$B$54</f>
        <v>0.38184454564962211</v>
      </c>
    </row>
    <row r="53" spans="1:3" x14ac:dyDescent="0.25">
      <c r="A53" s="25" t="s">
        <v>17</v>
      </c>
      <c r="B53" s="29">
        <v>510946366.6559996</v>
      </c>
      <c r="C53" s="23">
        <f>+B53/$B$54</f>
        <v>1.2655193568898066E-2</v>
      </c>
    </row>
    <row r="54" spans="1:3" x14ac:dyDescent="0.25">
      <c r="A54" s="10" t="s">
        <v>1</v>
      </c>
      <c r="B54" s="11">
        <f>SUM(B50:B53)</f>
        <v>40374441044.641373</v>
      </c>
      <c r="C54" s="23">
        <f>+B54/$B$54</f>
        <v>1</v>
      </c>
    </row>
    <row r="55" spans="1:3" x14ac:dyDescent="0.25">
      <c r="A55" s="16"/>
      <c r="B55" s="16"/>
      <c r="C55" s="16"/>
    </row>
    <row r="56" spans="1:3" x14ac:dyDescent="0.25">
      <c r="A56" s="16"/>
      <c r="B56" s="16"/>
      <c r="C56" s="16"/>
    </row>
    <row r="57" spans="1:3" x14ac:dyDescent="0.25">
      <c r="A57" s="10" t="s">
        <v>46</v>
      </c>
      <c r="B57" s="10" t="s">
        <v>35</v>
      </c>
      <c r="C57" s="10" t="s">
        <v>37</v>
      </c>
    </row>
    <row r="58" spans="1:3" x14ac:dyDescent="0.25">
      <c r="A58" s="25" t="s">
        <v>7</v>
      </c>
      <c r="B58" s="29">
        <v>4275664006.8080153</v>
      </c>
      <c r="C58" s="23">
        <f>+B58/$B$60</f>
        <v>0.27733868724890093</v>
      </c>
    </row>
    <row r="59" spans="1:3" x14ac:dyDescent="0.25">
      <c r="A59" s="25" t="s">
        <v>8</v>
      </c>
      <c r="B59" s="29">
        <v>11141096089.74054</v>
      </c>
      <c r="C59" s="23">
        <f t="shared" ref="C59:C60" si="1">+B59/$B$60</f>
        <v>0.72266131275109902</v>
      </c>
    </row>
    <row r="60" spans="1:3" x14ac:dyDescent="0.25">
      <c r="A60" s="10" t="s">
        <v>1</v>
      </c>
      <c r="B60" s="11">
        <f>SUM(B58:B59)</f>
        <v>15416760096.548555</v>
      </c>
      <c r="C60" s="23">
        <f t="shared" si="1"/>
        <v>1</v>
      </c>
    </row>
    <row r="64" spans="1:3" x14ac:dyDescent="0.25">
      <c r="A64" s="10" t="s">
        <v>28</v>
      </c>
      <c r="B64" s="10" t="s">
        <v>35</v>
      </c>
    </row>
    <row r="65" spans="1:5" x14ac:dyDescent="0.25">
      <c r="A65" s="25" t="s">
        <v>56</v>
      </c>
      <c r="B65" s="26">
        <v>3647036002.8980026</v>
      </c>
    </row>
    <row r="66" spans="1:5" x14ac:dyDescent="0.25">
      <c r="A66" s="25" t="s">
        <v>52</v>
      </c>
      <c r="B66" s="26">
        <v>3375545918.6720014</v>
      </c>
    </row>
    <row r="67" spans="1:5" x14ac:dyDescent="0.25">
      <c r="A67" s="25" t="s">
        <v>58</v>
      </c>
      <c r="B67" s="26">
        <v>2776389568.2600031</v>
      </c>
    </row>
    <row r="68" spans="1:5" x14ac:dyDescent="0.25">
      <c r="A68" s="25" t="s">
        <v>57</v>
      </c>
      <c r="B68" s="26">
        <v>1863518309.9300001</v>
      </c>
    </row>
    <row r="69" spans="1:5" x14ac:dyDescent="0.25">
      <c r="A69" s="25" t="s">
        <v>66</v>
      </c>
      <c r="B69" s="26">
        <v>1688589705.0099998</v>
      </c>
    </row>
    <row r="70" spans="1:5" x14ac:dyDescent="0.25">
      <c r="A70" s="10" t="s">
        <v>1</v>
      </c>
      <c r="B70" s="11">
        <f>SUM(B65:B69)</f>
        <v>13351079504.770006</v>
      </c>
    </row>
    <row r="77" spans="1:5" x14ac:dyDescent="0.25">
      <c r="E77" s="4"/>
    </row>
    <row r="78" spans="1:5" x14ac:dyDescent="0.25">
      <c r="E78" s="4"/>
    </row>
    <row r="79" spans="1:5" x14ac:dyDescent="0.25">
      <c r="D79" s="8"/>
      <c r="E79" s="4"/>
    </row>
    <row r="80" spans="1:5" x14ac:dyDescent="0.25">
      <c r="D80" s="4"/>
      <c r="E80" s="4"/>
    </row>
    <row r="81" spans="1:5" x14ac:dyDescent="0.25">
      <c r="C81" s="4"/>
      <c r="D81" s="4"/>
      <c r="E81" s="4"/>
    </row>
    <row r="82" spans="1:5" x14ac:dyDescent="0.25">
      <c r="C82" s="4"/>
      <c r="D82" s="8"/>
      <c r="E82" s="4"/>
    </row>
    <row r="83" spans="1:5" x14ac:dyDescent="0.25">
      <c r="C83" s="7"/>
      <c r="D83" s="8"/>
      <c r="E83" s="4"/>
    </row>
    <row r="84" spans="1:5" x14ac:dyDescent="0.25">
      <c r="C84" s="8"/>
      <c r="D84" s="8"/>
      <c r="E84" s="4"/>
    </row>
    <row r="85" spans="1:5" x14ac:dyDescent="0.25">
      <c r="A85" s="8"/>
      <c r="B85" s="8"/>
      <c r="C85" s="8"/>
      <c r="D85" s="8"/>
      <c r="E85" s="4"/>
    </row>
    <row r="86" spans="1:5" x14ac:dyDescent="0.25">
      <c r="A86" s="10" t="s">
        <v>39</v>
      </c>
      <c r="B86" s="10" t="s">
        <v>31</v>
      </c>
      <c r="C86" s="8"/>
      <c r="D86" s="8"/>
      <c r="E86" s="4"/>
    </row>
    <row r="87" spans="1:5" x14ac:dyDescent="0.25">
      <c r="A87" s="25" t="s">
        <v>13</v>
      </c>
      <c r="B87" s="31">
        <v>2</v>
      </c>
      <c r="C87" s="8"/>
      <c r="D87" s="8"/>
      <c r="E87" s="4"/>
    </row>
    <row r="88" spans="1:5" x14ac:dyDescent="0.25">
      <c r="A88" s="25" t="s">
        <v>51</v>
      </c>
      <c r="B88" s="31">
        <v>7</v>
      </c>
      <c r="C88" s="8"/>
      <c r="D88" s="8"/>
      <c r="E88" s="4"/>
    </row>
    <row r="89" spans="1:5" x14ac:dyDescent="0.25">
      <c r="A89" s="25" t="s">
        <v>49</v>
      </c>
      <c r="B89" s="31">
        <v>11</v>
      </c>
      <c r="C89" s="8"/>
      <c r="D89" s="8"/>
      <c r="E89" s="4"/>
    </row>
    <row r="90" spans="1:5" x14ac:dyDescent="0.25">
      <c r="A90" s="25" t="s">
        <v>43</v>
      </c>
      <c r="B90" s="31">
        <v>19</v>
      </c>
      <c r="C90" s="8"/>
      <c r="D90" s="8"/>
      <c r="E90" s="4"/>
    </row>
    <row r="91" spans="1:5" x14ac:dyDescent="0.25">
      <c r="A91" s="25" t="s">
        <v>14</v>
      </c>
      <c r="B91" s="31">
        <v>237</v>
      </c>
      <c r="C91" s="8"/>
      <c r="D91" s="8"/>
      <c r="E91" s="4"/>
    </row>
    <row r="92" spans="1:5" x14ac:dyDescent="0.25">
      <c r="A92" s="25" t="s">
        <v>15</v>
      </c>
      <c r="B92" s="31">
        <v>657</v>
      </c>
      <c r="C92" s="8"/>
      <c r="D92" s="8"/>
      <c r="E92" s="4"/>
    </row>
    <row r="93" spans="1:5" x14ac:dyDescent="0.25">
      <c r="A93" s="25" t="s">
        <v>12</v>
      </c>
      <c r="B93" s="31">
        <v>837</v>
      </c>
      <c r="C93" s="8"/>
      <c r="D93" s="8"/>
      <c r="E93" s="4"/>
    </row>
    <row r="94" spans="1:5" x14ac:dyDescent="0.25">
      <c r="A94" s="25" t="s">
        <v>0</v>
      </c>
      <c r="B94" s="31">
        <v>5043</v>
      </c>
      <c r="C94" s="8"/>
      <c r="D94" s="8"/>
      <c r="E94" s="4"/>
    </row>
    <row r="95" spans="1:5" x14ac:dyDescent="0.25">
      <c r="A95" s="25" t="s">
        <v>22</v>
      </c>
      <c r="B95" s="31">
        <v>9827</v>
      </c>
      <c r="C95" s="8"/>
      <c r="D95" s="8"/>
      <c r="E95" s="4"/>
    </row>
    <row r="96" spans="1:5" x14ac:dyDescent="0.25">
      <c r="A96" s="8"/>
      <c r="B96" s="8"/>
      <c r="C96" s="8"/>
      <c r="D96" s="8"/>
      <c r="E96" s="4"/>
    </row>
    <row r="97" spans="1:5" x14ac:dyDescent="0.25">
      <c r="A97" s="8"/>
      <c r="B97" s="8"/>
      <c r="C97" s="8"/>
      <c r="D97" s="8"/>
      <c r="E97" s="4"/>
    </row>
    <row r="98" spans="1:5" x14ac:dyDescent="0.25">
      <c r="A98" s="8"/>
      <c r="B98" s="8"/>
      <c r="C98" s="8"/>
      <c r="D98" s="8"/>
      <c r="E98" s="4"/>
    </row>
    <row r="99" spans="1:5" x14ac:dyDescent="0.25">
      <c r="A99" s="8"/>
      <c r="B99" s="8"/>
      <c r="C99" s="8"/>
    </row>
    <row r="109" spans="1:5" x14ac:dyDescent="0.25">
      <c r="A109" s="32" t="s">
        <v>40</v>
      </c>
      <c r="B109" s="32" t="s">
        <v>20</v>
      </c>
    </row>
    <row r="110" spans="1:5" x14ac:dyDescent="0.25">
      <c r="A110" s="33" t="s">
        <v>7</v>
      </c>
      <c r="B110" s="34">
        <v>27929</v>
      </c>
    </row>
    <row r="111" spans="1:5" x14ac:dyDescent="0.25">
      <c r="A111" s="33" t="s">
        <v>8</v>
      </c>
      <c r="B111" s="34">
        <v>75986</v>
      </c>
    </row>
    <row r="112" spans="1:5" x14ac:dyDescent="0.25">
      <c r="A112" s="33" t="s">
        <v>9</v>
      </c>
      <c r="B112" s="34">
        <v>5946</v>
      </c>
    </row>
    <row r="113" spans="1:9" x14ac:dyDescent="0.25">
      <c r="A113" s="32" t="s">
        <v>1</v>
      </c>
      <c r="B113" s="35">
        <f>SUM(B110:B112)</f>
        <v>109861</v>
      </c>
    </row>
    <row r="125" spans="1:9" x14ac:dyDescent="0.25">
      <c r="E125" s="1"/>
      <c r="F125" s="2"/>
    </row>
    <row r="126" spans="1:9" x14ac:dyDescent="0.25">
      <c r="E126" s="1"/>
      <c r="F126" s="2"/>
    </row>
    <row r="127" spans="1:9" x14ac:dyDescent="0.25">
      <c r="A127" s="20" t="s">
        <v>41</v>
      </c>
      <c r="B127" s="20" t="s">
        <v>31</v>
      </c>
      <c r="H127" s="3"/>
      <c r="I127" s="3"/>
    </row>
    <row r="128" spans="1:9" x14ac:dyDescent="0.25">
      <c r="A128" s="21" t="s">
        <v>50</v>
      </c>
      <c r="B128" s="36">
        <v>50990</v>
      </c>
      <c r="F128" s="2"/>
      <c r="H128" s="3"/>
      <c r="I128" s="3"/>
    </row>
    <row r="129" spans="1:9" x14ac:dyDescent="0.25">
      <c r="A129" s="21" t="s">
        <v>16</v>
      </c>
      <c r="B129" s="36">
        <v>828</v>
      </c>
      <c r="F129" s="2"/>
      <c r="H129" s="3"/>
      <c r="I129" s="3"/>
    </row>
    <row r="130" spans="1:9" x14ac:dyDescent="0.25">
      <c r="A130" s="21" t="s">
        <v>36</v>
      </c>
      <c r="B130" s="36">
        <v>13600</v>
      </c>
      <c r="F130" s="2"/>
      <c r="H130" s="3"/>
      <c r="I130" s="3"/>
    </row>
    <row r="131" spans="1:9" x14ac:dyDescent="0.25">
      <c r="A131" s="21" t="s">
        <v>17</v>
      </c>
      <c r="B131" s="36">
        <v>45988</v>
      </c>
      <c r="F131" s="2"/>
      <c r="H131" s="3"/>
      <c r="I131" s="3"/>
    </row>
    <row r="132" spans="1:9" x14ac:dyDescent="0.25">
      <c r="A132" s="20" t="s">
        <v>20</v>
      </c>
      <c r="B132" s="59">
        <f>SUM(B128:B131)</f>
        <v>111406</v>
      </c>
      <c r="E132" s="1"/>
      <c r="F132" s="2"/>
      <c r="H132" s="3"/>
      <c r="I132" s="3"/>
    </row>
    <row r="133" spans="1:9" x14ac:dyDescent="0.25">
      <c r="D133" s="1"/>
      <c r="E133" s="2"/>
      <c r="F133" s="2"/>
      <c r="H133" s="3"/>
      <c r="I133" s="3"/>
    </row>
    <row r="134" spans="1:9" x14ac:dyDescent="0.25">
      <c r="D134" s="1"/>
      <c r="E134" s="2"/>
      <c r="F134" s="2"/>
      <c r="H134" s="3"/>
      <c r="I134" s="3"/>
    </row>
    <row r="135" spans="1:9" x14ac:dyDescent="0.25">
      <c r="D135" s="1"/>
      <c r="E135" s="2"/>
      <c r="F135" s="2"/>
    </row>
    <row r="136" spans="1:9" x14ac:dyDescent="0.25">
      <c r="D136" s="1"/>
      <c r="E136" s="2"/>
      <c r="F136" s="2"/>
    </row>
    <row r="137" spans="1:9" x14ac:dyDescent="0.25">
      <c r="D137" s="1"/>
      <c r="E137" s="2"/>
      <c r="F137" s="2"/>
    </row>
    <row r="138" spans="1:9" x14ac:dyDescent="0.25">
      <c r="D138" s="1"/>
      <c r="E138" s="2"/>
    </row>
    <row r="139" spans="1:9" x14ac:dyDescent="0.25">
      <c r="D139" s="1"/>
      <c r="E139" s="2"/>
    </row>
    <row r="140" spans="1:9" x14ac:dyDescent="0.25">
      <c r="D140" s="1"/>
      <c r="E140" s="2"/>
    </row>
    <row r="143" spans="1:9" x14ac:dyDescent="0.25">
      <c r="D143" s="1"/>
    </row>
    <row r="144" spans="1:9" x14ac:dyDescent="0.25">
      <c r="D144" s="1"/>
    </row>
    <row r="145" spans="1:7" x14ac:dyDescent="0.25">
      <c r="D145" s="1"/>
    </row>
    <row r="146" spans="1:7" x14ac:dyDescent="0.25">
      <c r="D146" s="1"/>
      <c r="G146" s="3"/>
    </row>
    <row r="147" spans="1:7" x14ac:dyDescent="0.25">
      <c r="D147" s="1"/>
      <c r="G147" s="3"/>
    </row>
    <row r="148" spans="1:7" x14ac:dyDescent="0.25">
      <c r="D148" s="1"/>
    </row>
    <row r="149" spans="1:7" x14ac:dyDescent="0.25">
      <c r="D149" s="1"/>
      <c r="E149" s="1"/>
    </row>
    <row r="150" spans="1:7" x14ac:dyDescent="0.25">
      <c r="D150" s="1"/>
      <c r="E150" s="1"/>
    </row>
    <row r="151" spans="1:7" x14ac:dyDescent="0.25">
      <c r="D151" s="1"/>
      <c r="E151" s="1"/>
    </row>
    <row r="152" spans="1:7" x14ac:dyDescent="0.25">
      <c r="D152" s="1"/>
      <c r="E152" s="1"/>
    </row>
    <row r="153" spans="1:7" ht="37.5" customHeight="1" x14ac:dyDescent="0.25">
      <c r="E153" s="1"/>
    </row>
    <row r="154" spans="1:7" ht="40.5" customHeight="1" thickBot="1" x14ac:dyDescent="0.3">
      <c r="D154" s="6"/>
    </row>
    <row r="155" spans="1:7" ht="36.75" customHeight="1" thickBot="1" x14ac:dyDescent="0.3">
      <c r="A155" s="37" t="s">
        <v>33</v>
      </c>
      <c r="B155" s="38" t="s">
        <v>34</v>
      </c>
      <c r="D155" s="6"/>
    </row>
    <row r="156" spans="1:7" ht="16.5" thickBot="1" x14ac:dyDescent="0.3">
      <c r="A156" s="39" t="s">
        <v>25</v>
      </c>
      <c r="B156" s="40">
        <f>+B163+C163</f>
        <v>0</v>
      </c>
      <c r="D156" s="6"/>
    </row>
    <row r="157" spans="1:7" ht="16.5" thickBot="1" x14ac:dyDescent="0.3">
      <c r="A157" s="39" t="s">
        <v>24</v>
      </c>
      <c r="B157" s="40">
        <f t="shared" ref="B157:B158" si="2">+B164+C164</f>
        <v>306</v>
      </c>
    </row>
    <row r="158" spans="1:7" ht="16.5" thickBot="1" x14ac:dyDescent="0.3">
      <c r="A158" s="39" t="s">
        <v>23</v>
      </c>
      <c r="B158" s="40">
        <f t="shared" si="2"/>
        <v>960</v>
      </c>
    </row>
    <row r="159" spans="1:7" ht="16.5" thickBot="1" x14ac:dyDescent="0.3">
      <c r="A159" s="41" t="s">
        <v>26</v>
      </c>
      <c r="B159" s="42">
        <f>SUM(B156:B158)</f>
        <v>1266</v>
      </c>
      <c r="D159" s="6"/>
    </row>
    <row r="160" spans="1:7" x14ac:dyDescent="0.25">
      <c r="D160" s="6"/>
    </row>
    <row r="161" spans="1:21" ht="15.75" thickBot="1" x14ac:dyDescent="0.3">
      <c r="A161" s="43"/>
      <c r="B161" s="43"/>
      <c r="C161" s="43"/>
      <c r="D161" s="6"/>
    </row>
    <row r="162" spans="1:21" ht="21.75" thickBot="1" x14ac:dyDescent="0.3">
      <c r="A162" s="37" t="s">
        <v>33</v>
      </c>
      <c r="B162" s="38" t="s">
        <v>8</v>
      </c>
      <c r="C162" s="38" t="s">
        <v>7</v>
      </c>
      <c r="D162" s="6"/>
    </row>
    <row r="163" spans="1:21" ht="16.5" thickBot="1" x14ac:dyDescent="0.3">
      <c r="A163" s="39" t="s">
        <v>25</v>
      </c>
      <c r="B163" s="40"/>
      <c r="C163" s="40"/>
      <c r="D163" s="6"/>
    </row>
    <row r="164" spans="1:21" ht="16.5" thickBot="1" x14ac:dyDescent="0.3">
      <c r="A164" s="39" t="s">
        <v>24</v>
      </c>
      <c r="B164" s="40">
        <v>206</v>
      </c>
      <c r="C164" s="40">
        <v>100</v>
      </c>
      <c r="D164" s="6"/>
    </row>
    <row r="165" spans="1:21" ht="16.5" thickBot="1" x14ac:dyDescent="0.3">
      <c r="A165" s="39" t="s">
        <v>65</v>
      </c>
      <c r="B165" s="40">
        <v>638</v>
      </c>
      <c r="C165" s="40">
        <v>322</v>
      </c>
    </row>
    <row r="166" spans="1:21" ht="16.5" thickBot="1" x14ac:dyDescent="0.3">
      <c r="A166" s="41" t="s">
        <v>26</v>
      </c>
      <c r="B166" s="42">
        <f>SUM(B163:B165)</f>
        <v>844</v>
      </c>
      <c r="C166" s="42">
        <f>SUM(C163:C165)</f>
        <v>422</v>
      </c>
      <c r="Q166" s="9"/>
      <c r="R166" s="9"/>
      <c r="S166" s="9"/>
      <c r="T166" s="9"/>
      <c r="U166" s="9"/>
    </row>
    <row r="168" spans="1:21" x14ac:dyDescent="0.25">
      <c r="A168" s="43"/>
      <c r="B168" s="43"/>
      <c r="C168" s="43"/>
    </row>
    <row r="169" spans="1:21" ht="15.75" thickBot="1" x14ac:dyDescent="0.3">
      <c r="A169" s="43"/>
      <c r="B169" s="43"/>
      <c r="C169" s="43"/>
    </row>
    <row r="170" spans="1:21" ht="15.75" thickBot="1" x14ac:dyDescent="0.3">
      <c r="A170" s="43"/>
      <c r="B170" s="44" t="s">
        <v>8</v>
      </c>
      <c r="C170" s="38" t="s">
        <v>7</v>
      </c>
    </row>
    <row r="171" spans="1:21" ht="16.5" thickBot="1" x14ac:dyDescent="0.3">
      <c r="A171" s="43"/>
      <c r="B171" s="45">
        <f>B166/B159</f>
        <v>0.66666666666666663</v>
      </c>
      <c r="C171" s="46">
        <f>C166/B159</f>
        <v>0.33333333333333331</v>
      </c>
    </row>
    <row r="178" ht="27" customHeight="1" x14ac:dyDescent="0.25"/>
    <row r="180" ht="15" customHeight="1" x14ac:dyDescent="0.25"/>
    <row r="183" ht="33.75" customHeight="1" x14ac:dyDescent="0.25"/>
    <row r="187" ht="17.25" customHeight="1" x14ac:dyDescent="0.25"/>
    <row r="189" ht="17.25" customHeight="1" x14ac:dyDescent="0.25"/>
    <row r="190" ht="15" customHeight="1" x14ac:dyDescent="0.25"/>
    <row r="195" spans="1:2" ht="30" x14ac:dyDescent="0.25">
      <c r="A195" s="47" t="s">
        <v>30</v>
      </c>
      <c r="B195" s="48" t="s">
        <v>31</v>
      </c>
    </row>
    <row r="196" spans="1:2" ht="17.25" thickBot="1" x14ac:dyDescent="0.3">
      <c r="A196" s="55" t="s">
        <v>18</v>
      </c>
      <c r="B196" s="56">
        <v>5</v>
      </c>
    </row>
    <row r="197" spans="1:2" ht="17.25" thickBot="1" x14ac:dyDescent="0.3">
      <c r="A197" s="55" t="s">
        <v>21</v>
      </c>
      <c r="B197" s="56">
        <v>5</v>
      </c>
    </row>
    <row r="198" spans="1:2" ht="17.25" thickBot="1" x14ac:dyDescent="0.3">
      <c r="A198" s="55" t="s">
        <v>32</v>
      </c>
      <c r="B198" s="56">
        <v>2</v>
      </c>
    </row>
    <row r="199" spans="1:2" ht="17.25" thickBot="1" x14ac:dyDescent="0.3">
      <c r="A199" s="55" t="s">
        <v>59</v>
      </c>
      <c r="B199" s="56">
        <v>14</v>
      </c>
    </row>
    <row r="200" spans="1:2" ht="17.25" thickBot="1" x14ac:dyDescent="0.3">
      <c r="A200" s="55" t="s">
        <v>27</v>
      </c>
      <c r="B200" s="56">
        <v>11</v>
      </c>
    </row>
    <row r="201" spans="1:2" ht="17.25" thickBot="1" x14ac:dyDescent="0.3">
      <c r="A201" s="55" t="s">
        <v>19</v>
      </c>
      <c r="B201" s="56">
        <v>8</v>
      </c>
    </row>
    <row r="202" spans="1:2" ht="17.25" thickBot="1" x14ac:dyDescent="0.3">
      <c r="A202" s="55" t="s">
        <v>29</v>
      </c>
      <c r="B202" s="56">
        <v>34</v>
      </c>
    </row>
    <row r="203" spans="1:2" ht="17.25" thickBot="1" x14ac:dyDescent="0.3">
      <c r="A203" s="55" t="s">
        <v>60</v>
      </c>
      <c r="B203" s="56">
        <v>1</v>
      </c>
    </row>
    <row r="204" spans="1:2" ht="17.25" thickBot="1" x14ac:dyDescent="0.3">
      <c r="A204" s="55" t="s">
        <v>61</v>
      </c>
      <c r="B204" s="56">
        <v>1</v>
      </c>
    </row>
    <row r="205" spans="1:2" ht="17.25" thickBot="1" x14ac:dyDescent="0.3">
      <c r="A205" s="55" t="s">
        <v>62</v>
      </c>
      <c r="B205" s="56">
        <v>1</v>
      </c>
    </row>
    <row r="206" spans="1:2" ht="17.25" thickBot="1" x14ac:dyDescent="0.3">
      <c r="A206" s="55" t="s">
        <v>63</v>
      </c>
      <c r="B206" s="56">
        <v>2</v>
      </c>
    </row>
    <row r="207" spans="1:2" ht="17.25" thickBot="1" x14ac:dyDescent="0.3">
      <c r="A207" s="55" t="s">
        <v>64</v>
      </c>
      <c r="B207" s="56">
        <v>2</v>
      </c>
    </row>
    <row r="218" spans="1:6" x14ac:dyDescent="0.25">
      <c r="D218" s="14"/>
    </row>
    <row r="219" spans="1:6" x14ac:dyDescent="0.25">
      <c r="D219" s="13"/>
      <c r="E219" s="14"/>
    </row>
    <row r="220" spans="1:6" x14ac:dyDescent="0.25">
      <c r="A220" s="12"/>
      <c r="D220" s="15"/>
      <c r="E220" s="13"/>
      <c r="F220" s="14"/>
    </row>
    <row r="221" spans="1:6" x14ac:dyDescent="0.25">
      <c r="A221" s="13"/>
      <c r="B221" s="13"/>
      <c r="C221" s="13"/>
      <c r="D221" s="15"/>
      <c r="E221" s="13"/>
      <c r="F221" s="14"/>
    </row>
    <row r="222" spans="1:6" x14ac:dyDescent="0.25">
      <c r="A222" s="13"/>
      <c r="C222" s="13"/>
      <c r="D222" s="15"/>
      <c r="E222" s="13"/>
      <c r="F222" s="14"/>
    </row>
    <row r="223" spans="1:6" x14ac:dyDescent="0.25">
      <c r="A223" s="15"/>
      <c r="B223" s="15"/>
      <c r="C223" s="15"/>
      <c r="D223" s="15"/>
      <c r="E223" s="13"/>
      <c r="F223" s="14"/>
    </row>
    <row r="224" spans="1:6" x14ac:dyDescent="0.25">
      <c r="A224" s="15"/>
      <c r="B224" s="15"/>
      <c r="C224" s="15"/>
      <c r="D224" s="15"/>
      <c r="E224" s="13"/>
      <c r="F224" s="14"/>
    </row>
    <row r="225" spans="1:6" x14ac:dyDescent="0.25">
      <c r="A225" s="15"/>
      <c r="B225" s="15"/>
      <c r="C225" s="15"/>
      <c r="D225" s="15"/>
      <c r="E225" s="13"/>
      <c r="F225" s="14"/>
    </row>
    <row r="226" spans="1:6" ht="15.75" thickBot="1" x14ac:dyDescent="0.3">
      <c r="A226" s="47" t="s">
        <v>44</v>
      </c>
      <c r="B226" s="48" t="s">
        <v>31</v>
      </c>
      <c r="C226" s="15"/>
      <c r="D226" s="15"/>
      <c r="E226" s="13"/>
      <c r="F226" s="14"/>
    </row>
    <row r="227" spans="1:6" ht="17.25" thickBot="1" x14ac:dyDescent="0.3">
      <c r="A227" s="53" t="s">
        <v>7</v>
      </c>
      <c r="B227" s="54">
        <v>40</v>
      </c>
      <c r="C227" s="15"/>
      <c r="D227" s="13"/>
      <c r="E227" s="13"/>
    </row>
    <row r="228" spans="1:6" ht="17.25" thickBot="1" x14ac:dyDescent="0.3">
      <c r="A228" s="55" t="s">
        <v>8</v>
      </c>
      <c r="B228" s="56">
        <v>46</v>
      </c>
      <c r="C228" s="15"/>
    </row>
    <row r="229" spans="1:6" ht="17.25" thickBot="1" x14ac:dyDescent="0.3">
      <c r="A229" s="53" t="s">
        <v>47</v>
      </c>
      <c r="B229" s="54"/>
      <c r="C229" s="15"/>
    </row>
    <row r="230" spans="1:6" x14ac:dyDescent="0.25">
      <c r="A230" s="13"/>
      <c r="B230" s="13"/>
      <c r="C230" s="13"/>
    </row>
  </sheetData>
  <sortState ref="A8:C17">
    <sortCondition ref="A8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Boletin 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Montas</dc:creator>
  <cp:lastModifiedBy>Gilberto Montas</cp:lastModifiedBy>
  <dcterms:created xsi:type="dcterms:W3CDTF">2018-01-05T14:00:40Z</dcterms:created>
  <dcterms:modified xsi:type="dcterms:W3CDTF">2023-07-18T13:29:28Z</dcterms:modified>
</cp:coreProperties>
</file>